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0e0edd84845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c8c72c8290594a63"/>
    <x:sheet xmlns:r="http://schemas.openxmlformats.org/officeDocument/2006/relationships" name="Inputs" sheetId="2" r:id="R92cb803f1a2843f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0.0%"/>
  </x:numFmts>
  <x:fonts count="5">
    <x:font>
      <x:sz val="11"/>
      <x:name val="Carlito"/>
    </x:font>
    <x:font>
      <x:sz val="11"/>
      <x:name val="Arial"/>
    </x:font>
    <x:font>
      <x:b/>
      <x:sz val="20"/>
      <x:color rgb="FF151C26"/>
      <x:name val="Arial"/>
    </x:font>
    <x:font>
      <x:b/>
      <x:sz val="11"/>
      <x:color rgb="FFFFFFFF"/>
      <x:name val="Arial"/>
    </x:font>
    <x:font>
      <x:sz val="11"/>
      <x:color rgb="FF2456A6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3364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0" borderId="0" xfId="0" applyNumberFormat="1" applyFont="1" applyFill="1" applyBorder="1"/>
    <x:xf numFmtId="200" fontId="1" fillId="0" borderId="0" xfId="0" applyNumberFormat="1" applyFont="1" applyFill="1" applyBorder="1"/>
    <x:xf numFmtId="200" fontId="3" fillId="2" borderId="0" xfId="0" applyNumberFormat="1" applyFont="1" applyFill="1" applyBorder="1"/>
    <x:xf numFmtId="201" fontId="1" fillId="0" borderId="0" xfId="0" applyNumberFormat="1" applyFont="1" applyFill="1" applyBorder="1"/>
    <x:xf numFmtId="201" fontId="3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da606a38784105" /><Relationship Type="http://schemas.openxmlformats.org/officeDocument/2006/relationships/theme" Target="/xl/theme/theme1.xml" Id="R1e89f8da4f304993" /><Relationship Type="http://schemas.openxmlformats.org/officeDocument/2006/relationships/sharedStrings" Target="/xl/sharedStrings.xml" Id="R68cee08ac8e84fc5" /><Relationship Type="http://schemas.openxmlformats.org/officeDocument/2006/relationships/worksheet" Target="/xl/worksheets/sheet1.xml" Id="Rc8c72c8290594a63" /><Relationship Type="http://schemas.openxmlformats.org/officeDocument/2006/relationships/worksheet" Target="/xl/worksheets/sheet2.xml" Id="R92cb803f1a2843f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12ca995d57694bc3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Revenue and contribution (CNY)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Revenue CNY</c:v>
          </c:tx>
          <c:spPr>
            <a:solidFill xmlns:a="http://schemas.openxmlformats.org/drawingml/2006/main">
              <a:srgbClr val="365FAD"/>
            </a:solidFill>
          </c:spPr>
          <c:invertIfNegative val="0"/>
          <c:cat>
            <c:strRef>
              <c:f>'Analysis'!$A$15:$A$17</c:f>
              <c:strCache>
                <c:ptCount val="0"/>
              </c:strCache>
            </c:strRef>
          </c:cat>
          <c:val>
            <c:numRef>
              <c:f>'Analysis'!$B$15:$B$17</c:f>
              <c:numCache>
                <c:formatCode>#,##0</c:formatCode>
                <c:ptCount val="0"/>
              </c:numCache>
            </c:numRef>
          </c:val>
        </c:ser>
        <c:ser>
          <c:idx val="1"/>
          <c:order val="1"/>
          <c:tx>
            <c:v>Contribution CNY</c:v>
          </c:tx>
          <c:spPr>
            <a:solidFill xmlns:a="http://schemas.openxmlformats.org/drawingml/2006/main">
              <a:srgbClr val="65806F"/>
            </a:solidFill>
          </c:spPr>
          <c:invertIfNegative val="0"/>
          <c:cat>
            <c:strRef>
              <c:f>'Analysis'!$A$15:$A$17</c:f>
              <c:strCache>
                <c:ptCount val="0"/>
              </c:strCache>
            </c:strRef>
          </c:cat>
          <c:val>
            <c:numRef>
              <c:f>'Analysis'!$C$15:$C$17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3</xdr:row>
      <xdr:rowOff>0</xdr:rowOff>
    </xdr:from>
    <xdr:to>
      <xdr:col>16</xdr:col>
      <xdr:colOff>0</xdr:colOff>
      <xdr:row>19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2ca995d57694bc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0956de512f441db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</x:cols>
  <x:sheetData>
    <x:row r="1" ht="38" customHeight="1">
      <x:c r="A1" s="2" t="str">
        <x:v>Q3 product contribution analysis</x:v>
      </x:c>
      <x:c r="B1" s="2"/>
      <x:c r="C1" s="2"/>
      <x:c r="D1" s="2"/>
      <x:c r="E1" s="2"/>
      <x:c r="F1" s="2"/>
    </x:row>
    <x:row r="2" ht="27" customHeight="1">
      <x:c r="A2" s="1" t="str">
        <x:v>FICTIONAL SAMPLE · CNY · Before overhead, tax and returns</x:v>
      </x:c>
      <x:c r="B2" s="1"/>
      <x:c r="C2" s="1"/>
      <x:c r="D2" s="1"/>
      <x:c r="E2" s="1"/>
      <x:c r="F2" s="1"/>
    </x:row>
    <x:row r="3" ht="27" customHeight="1">
      <x:c r="A3" s="1"/>
      <x:c r="B3" s="1"/>
      <x:c r="C3" s="1"/>
      <x:c r="D3" s="1"/>
      <x:c r="E3" s="1"/>
      <x:c r="F3" s="1"/>
    </x:row>
    <x:row r="4" ht="27" customHeight="1">
      <x:c r="A4" s="4" t="str">
        <x:v>Month</x:v>
      </x:c>
      <x:c r="B4" s="4" t="str">
        <x:v>Product</x:v>
      </x:c>
      <x:c r="C4" s="4" t="str">
        <x:v>Revenue</x:v>
      </x:c>
      <x:c r="D4" s="4" t="str">
        <x:v>Direct cost</x:v>
      </x:c>
      <x:c r="E4" s="4" t="str">
        <x:v>Contribution</x:v>
      </x:c>
      <x:c r="F4" s="4" t="str">
        <x:v>Margin</x:v>
      </x:c>
    </x:row>
    <x:row r="5" ht="27" customHeight="1">
      <x:c r="A5" s="1" t="str">
        <x:f>Inputs!A2</x:f>
        <x:v>2026-07</x:v>
      </x:c>
      <x:c r="B5" s="1" t="str">
        <x:f>Inputs!B2</x:f>
        <x:v>Notebook</x:v>
      </x:c>
      <x:c r="C5" s="6" t="n">
        <x:f>Inputs!C2*Inputs!D2</x:f>
        <x:v>9600</x:v>
      </x:c>
      <x:c r="D5" s="6" t="n">
        <x:f>Inputs!C2*Inputs!E2</x:f>
        <x:v>5040</x:v>
      </x:c>
      <x:c r="E5" s="6" t="n">
        <x:f>C5-D5</x:f>
        <x:v>4560</x:v>
      </x:c>
      <x:c r="F5" s="8" t="n">
        <x:f>E5/C5</x:f>
        <x:v>0.475</x:v>
      </x:c>
    </x:row>
    <x:row r="6" ht="27" customHeight="1">
      <x:c r="A6" s="1" t="str">
        <x:f>Inputs!A3</x:f>
        <x:v>2026-08</x:v>
      </x:c>
      <x:c r="B6" s="1" t="str">
        <x:f>Inputs!B3</x:f>
        <x:v>Notebook</x:v>
      </x:c>
      <x:c r="C6" s="6" t="n">
        <x:f>Inputs!C3*Inputs!D3</x:f>
        <x:v>11600</x:v>
      </x:c>
      <x:c r="D6" s="6" t="n">
        <x:f>Inputs!C3*Inputs!E3</x:f>
        <x:v>6090</x:v>
      </x:c>
      <x:c r="E6" s="6" t="n">
        <x:f>C6-D6</x:f>
        <x:v>5510</x:v>
      </x:c>
      <x:c r="F6" s="8" t="n">
        <x:f>E6/C6</x:f>
        <x:v>0.475</x:v>
      </x:c>
    </x:row>
    <x:row r="7" ht="27" customHeight="1">
      <x:c r="A7" s="1" t="str">
        <x:f>Inputs!A4</x:f>
        <x:v>2026-09</x:v>
      </x:c>
      <x:c r="B7" s="1" t="str">
        <x:f>Inputs!B4</x:f>
        <x:v>Notebook</x:v>
      </x:c>
      <x:c r="C7" s="6" t="n">
        <x:f>Inputs!C4*Inputs!D4</x:f>
        <x:v>12800</x:v>
      </x:c>
      <x:c r="D7" s="6" t="n">
        <x:f>Inputs!C4*Inputs!E4</x:f>
        <x:v>6880</x:v>
      </x:c>
      <x:c r="E7" s="6" t="n">
        <x:f>C7-D7</x:f>
        <x:v>5920</x:v>
      </x:c>
      <x:c r="F7" s="8" t="n">
        <x:f>E7/C7</x:f>
        <x:v>0.4625</x:v>
      </x:c>
    </x:row>
    <x:row r="8" ht="27" customHeight="1">
      <x:c r="A8" s="1" t="str">
        <x:f>Inputs!A5</x:f>
        <x:v>2026-07</x:v>
      </x:c>
      <x:c r="B8" s="1" t="str">
        <x:f>Inputs!B5</x:f>
        <x:v>Desk mat</x:v>
      </x:c>
      <x:c r="C8" s="6" t="n">
        <x:f>Inputs!C5*Inputs!D5</x:f>
        <x:v>9600</x:v>
      </x:c>
      <x:c r="D8" s="6" t="n">
        <x:f>Inputs!C5*Inputs!E5</x:f>
        <x:v>5600</x:v>
      </x:c>
      <x:c r="E8" s="6" t="n">
        <x:f>C8-D8</x:f>
        <x:v>4000</x:v>
      </x:c>
      <x:c r="F8" s="8" t="n">
        <x:f>E8/C8</x:f>
        <x:v>0.4166666666666667</x:v>
      </x:c>
    </x:row>
    <x:row r="9" ht="27" customHeight="1">
      <x:c r="A9" s="1" t="str">
        <x:f>Inputs!A6</x:f>
        <x:v>2026-08</x:v>
      </x:c>
      <x:c r="B9" s="1" t="str">
        <x:f>Inputs!B6</x:f>
        <x:v>Desk mat</x:v>
      </x:c>
      <x:c r="C9" s="6" t="n">
        <x:f>Inputs!C6*Inputs!D6</x:f>
        <x:v>11400</x:v>
      </x:c>
      <x:c r="D9" s="6" t="n">
        <x:f>Inputs!C6*Inputs!E6</x:f>
        <x:v>6650</x:v>
      </x:c>
      <x:c r="E9" s="6" t="n">
        <x:f>C9-D9</x:f>
        <x:v>4750</x:v>
      </x:c>
      <x:c r="F9" s="8" t="n">
        <x:f>E9/C9</x:f>
        <x:v>0.4166666666666667</x:v>
      </x:c>
    </x:row>
    <x:row r="10" ht="27" customHeight="1">
      <x:c r="A10" s="1" t="str">
        <x:f>Inputs!A7</x:f>
        <x:v>2026-09</x:v>
      </x:c>
      <x:c r="B10" s="1" t="str">
        <x:f>Inputs!B7</x:f>
        <x:v>Desk mat</x:v>
      </x:c>
      <x:c r="C10" s="6" t="n">
        <x:f>Inputs!C7*Inputs!D7</x:f>
        <x:v>13200</x:v>
      </x:c>
      <x:c r="D10" s="6" t="n">
        <x:f>Inputs!C7*Inputs!E7</x:f>
        <x:v>7920</x:v>
      </x:c>
      <x:c r="E10" s="6" t="n">
        <x:f>C10-D10</x:f>
        <x:v>5280</x:v>
      </x:c>
      <x:c r="F10" s="8" t="n">
        <x:f>E10/C10</x:f>
        <x:v>0.4</x:v>
      </x:c>
    </x:row>
    <x:row r="11" ht="27" customHeight="1">
      <x:c r="A11" s="4" t="str">
        <x:v>Total</x:v>
      </x:c>
      <x:c r="B11" s="4" t="str">
        <x:v>Q3 2026</x:v>
      </x:c>
      <x:c r="C11" s="7" t="n">
        <x:f>SUM(C5:C10)</x:f>
        <x:v>68200</x:v>
      </x:c>
      <x:c r="D11" s="7" t="n">
        <x:f>SUM(D5:D10)</x:f>
        <x:v>38180</x:v>
      </x:c>
      <x:c r="E11" s="7" t="n">
        <x:f>C11-D11</x:f>
        <x:v>30020</x:v>
      </x:c>
      <x:c r="F11" s="9" t="n">
        <x:f>E11/C11</x:f>
        <x:v>0.4401759530791789</x:v>
      </x:c>
    </x:row>
    <x:row r="12" ht="27" customHeight="1">
      <x:c r="A12" s="1"/>
      <x:c r="B12" s="1"/>
      <x:c r="C12" s="1"/>
      <x:c r="D12" s="1"/>
      <x:c r="E12" s="1"/>
      <x:c r="F12" s="1"/>
    </x:row>
    <x:row r="13" ht="27" customHeight="1">
      <x:c r="A13" s="1"/>
      <x:c r="B13" s="1"/>
      <x:c r="C13" s="1"/>
      <x:c r="D13" s="1"/>
      <x:c r="E13" s="1"/>
      <x:c r="F13" s="1"/>
    </x:row>
    <x:row r="14" ht="27" customHeight="1">
      <x:c r="A14" s="4" t="str">
        <x:v>Month</x:v>
      </x:c>
      <x:c r="B14" s="4" t="str">
        <x:v>Revenue CNY</x:v>
      </x:c>
      <x:c r="C14" s="4" t="str">
        <x:v>Contribution CNY</x:v>
      </x:c>
      <x:c r="D14" s="4" t="str">
        <x:v>Margin</x:v>
      </x:c>
      <x:c r="E14" s="1"/>
      <x:c r="F14" s="1"/>
    </x:row>
    <x:row r="15" ht="27" customHeight="1">
      <x:c r="A15" s="1" t="str">
        <x:v>2026-07</x:v>
      </x:c>
      <x:c r="B15" s="6" t="n">
        <x:f>SUMIF(A5:A10,A15,C5:C10)</x:f>
        <x:v>19200</x:v>
      </x:c>
      <x:c r="C15" s="6" t="n">
        <x:f>SUMIF(A5:A10,A15,E5:E10)</x:f>
        <x:v>8560</x:v>
      </x:c>
      <x:c r="D15" s="8" t="n">
        <x:f>C15/B15</x:f>
        <x:v>0.44583333333333336</x:v>
      </x:c>
      <x:c r="E15" s="1"/>
      <x:c r="F15" s="1"/>
    </x:row>
    <x:row r="16" ht="27" customHeight="1">
      <x:c r="A16" s="1" t="str">
        <x:v>2026-08</x:v>
      </x:c>
      <x:c r="B16" s="6" t="n">
        <x:f>SUMIF(A5:A10,A16,C5:C10)</x:f>
        <x:v>23000</x:v>
      </x:c>
      <x:c r="C16" s="6" t="n">
        <x:f>SUMIF(A5:A10,A16,E5:E10)</x:f>
        <x:v>10260</x:v>
      </x:c>
      <x:c r="D16" s="8" t="n">
        <x:f>C16/B16</x:f>
        <x:v>0.44608695652173913</x:v>
      </x:c>
      <x:c r="E16" s="1"/>
      <x:c r="F16" s="1"/>
    </x:row>
    <x:row r="17" ht="27" customHeight="1">
      <x:c r="A17" s="1" t="str">
        <x:v>2026-09</x:v>
      </x:c>
      <x:c r="B17" s="6" t="n">
        <x:f>SUMIF(A5:A10,A17,C5:C10)</x:f>
        <x:v>26000</x:v>
      </x:c>
      <x:c r="C17" s="6" t="n">
        <x:f>SUMIF(A5:A10,A17,E5:E10)</x:f>
        <x:v>11200</x:v>
      </x:c>
      <x:c r="D17" s="8" t="n">
        <x:f>C17/B17</x:f>
        <x:v>0.4307692307692308</x:v>
      </x:c>
      <x:c r="E17" s="1"/>
      <x:c r="F17" s="1"/>
    </x:row>
    <x:row r="18" ht="27" customHeight="1">
      <x:c r="A18" s="1"/>
      <x:c r="B18" s="1"/>
      <x:c r="C18" s="1"/>
      <x:c r="D18" s="1"/>
      <x:c r="E18" s="1"/>
      <x:c r="F18" s="1"/>
    </x:row>
    <x:row r="19" ht="27" customHeight="1">
      <x:c r="A19" s="1"/>
      <x:c r="B19" s="1"/>
      <x:c r="C19" s="1"/>
      <x:c r="D19" s="1"/>
      <x:c r="E19" s="1"/>
      <x:c r="F19" s="1"/>
    </x:row>
    <x:row r="20" ht="27" customHeight="1">
      <x:c r="A20" s="1" t="str">
        <x:v>V2 correction: September Notebook cost 44 → 43; contribution +160 CNY.</x:v>
      </x:c>
      <x:c r="B20" s="1"/>
      <x:c r="C20" s="1"/>
      <x:c r="D20" s="1"/>
      <x:c r="E20" s="1"/>
      <x:c r="F20" s="1"/>
    </x:row>
    <x:row r="21" ht="27" customHeight="1">
      <x:c r="A21" s="1" t="str">
        <x:v>Scope: fictional Q3 sales and direct unit costs; no forecast or investment advice.</x:v>
      </x:c>
      <x:c r="B21" s="1"/>
      <x:c r="C21" s="1"/>
      <x:c r="D21" s="1"/>
      <x:c r="E21" s="1"/>
      <x:c r="F21" s="1"/>
    </x:row>
    <x:row r="22" ht="27" customHeight="1">
      <x:c r="A22" s="1" t="str">
        <x:v>Revision: edit blue Inputs cells; formulas and native chart update from source cells.</x:v>
      </x:c>
      <x:c r="B22" s="1"/>
      <x:c r="C22" s="1"/>
      <x:c r="D22" s="1"/>
      <x:c r="E22" s="1"/>
      <x:c r="F22" s="1"/>
    </x:row>
  </x:sheetData>
  <x:mergeCells>
    <x:mergeCell ref="A1:F1"/>
    <x:mergeCell ref="A2:F2"/>
    <x:mergeCell ref="A20:F20"/>
    <x:mergeCell ref="A21:F21"/>
    <x:mergeCell ref="A22:F22"/>
  </x:mergeCells>
  <x:pageMargins left="0.7" right="0.7" top="0.75" bottom="0.75" header="0.3" footer="0.3"/>
  <x:drawing xmlns:r="http://schemas.openxmlformats.org/officeDocument/2006/relationships" r:id="Rd0956de512f441db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</x:cols>
  <x:sheetData>
    <x:row r="1" ht="27" customHeight="1">
      <x:c r="A1" s="4" t="str">
        <x:v>Month</x:v>
      </x:c>
      <x:c r="B1" s="4" t="str">
        <x:v>Product</x:v>
      </x:c>
      <x:c r="C1" s="4" t="str">
        <x:v>Units</x:v>
      </x:c>
      <x:c r="D1" s="4" t="str">
        <x:v>Price CNY</x:v>
      </x:c>
      <x:c r="E1" s="4" t="str">
        <x:v>Unit cost CNY</x:v>
      </x:c>
      <x:c r="F1" s="4" t="str">
        <x:v>Source</x:v>
      </x:c>
    </x:row>
    <x:row r="2" ht="27" customHeight="1">
      <x:c r="A2" s="1" t="str">
        <x:v>2026-07</x:v>
      </x:c>
      <x:c r="B2" s="1" t="str">
        <x:v>Notebook</x:v>
      </x:c>
      <x:c r="C2" s="5" t="n">
        <x:v>120</x:v>
      </x:c>
      <x:c r="D2" s="5" t="n">
        <x:v>80</x:v>
      </x:c>
      <x:c r="E2" s="5" t="n">
        <x:v>42</x:v>
      </x:c>
      <x:c r="F2" s="1" t="str">
        <x:v>sales.csv + costs.csv</x:v>
      </x:c>
    </x:row>
    <x:row r="3" ht="27" customHeight="1">
      <x:c r="A3" s="1" t="str">
        <x:v>2026-08</x:v>
      </x:c>
      <x:c r="B3" s="1" t="str">
        <x:v>Notebook</x:v>
      </x:c>
      <x:c r="C3" s="5" t="n">
        <x:v>145</x:v>
      </x:c>
      <x:c r="D3" s="5" t="n">
        <x:v>80</x:v>
      </x:c>
      <x:c r="E3" s="5" t="n">
        <x:v>42</x:v>
      </x:c>
      <x:c r="F3" s="1" t="str">
        <x:v>sales.csv + costs.csv</x:v>
      </x:c>
    </x:row>
    <x:row r="4" ht="27" customHeight="1">
      <x:c r="A4" s="1" t="str">
        <x:v>2026-09</x:v>
      </x:c>
      <x:c r="B4" s="1" t="str">
        <x:v>Notebook</x:v>
      </x:c>
      <x:c r="C4" s="5" t="n">
        <x:v>160</x:v>
      </x:c>
      <x:c r="D4" s="5" t="n">
        <x:v>80</x:v>
      </x:c>
      <x:c r="E4" s="5" t="n">
        <x:v>43</x:v>
      </x:c>
      <x:c r="F4" s="1" t="str">
        <x:v>costs-revised.csv: corrected unit cost</x:v>
      </x:c>
    </x:row>
    <x:row r="5" ht="27" customHeight="1">
      <x:c r="A5" s="1" t="str">
        <x:v>2026-07</x:v>
      </x:c>
      <x:c r="B5" s="1" t="str">
        <x:v>Desk mat</x:v>
      </x:c>
      <x:c r="C5" s="5" t="n">
        <x:v>80</x:v>
      </x:c>
      <x:c r="D5" s="5" t="n">
        <x:v>120</x:v>
      </x:c>
      <x:c r="E5" s="5" t="n">
        <x:v>70</x:v>
      </x:c>
      <x:c r="F5" s="1" t="str">
        <x:v>sales.csv + costs.csv</x:v>
      </x:c>
    </x:row>
    <x:row r="6" ht="27" customHeight="1">
      <x:c r="A6" s="1" t="str">
        <x:v>2026-08</x:v>
      </x:c>
      <x:c r="B6" s="1" t="str">
        <x:v>Desk mat</x:v>
      </x:c>
      <x:c r="C6" s="5" t="n">
        <x:v>95</x:v>
      </x:c>
      <x:c r="D6" s="5" t="n">
        <x:v>120</x:v>
      </x:c>
      <x:c r="E6" s="5" t="n">
        <x:v>70</x:v>
      </x:c>
      <x:c r="F6" s="1" t="str">
        <x:v>sales.csv + costs.csv</x:v>
      </x:c>
    </x:row>
    <x:row r="7" ht="27" customHeight="1">
      <x:c r="A7" s="1" t="str">
        <x:v>2026-09</x:v>
      </x:c>
      <x:c r="B7" s="1" t="str">
        <x:v>Desk mat</x:v>
      </x:c>
      <x:c r="C7" s="5" t="n">
        <x:v>110</x:v>
      </x:c>
      <x:c r="D7" s="5" t="n">
        <x:v>120</x:v>
      </x:c>
      <x:c r="E7" s="5" t="n">
        <x:v>72</x:v>
      </x:c>
      <x:c r="F7" s="1" t="str">
        <x:v>sales.csv + costs.csv</x:v>
      </x:c>
    </x:row>
  </x:sheetData>
  <x:pageMargins left="0.7" right="0.7" top="0.75" bottom="0.75" header="0.3" footer="0.3"/>
</x:worksheet>
</file>